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<sst xmlns="http://schemas.openxmlformats.org/spreadsheetml/2006/main" count="124" uniqueCount="109">
  <si>
    <t>Перечень многоквартирных домов,</t>
  </si>
  <si>
    <t>расторгнувших договора управления</t>
  </si>
  <si>
    <t>№ пп</t>
  </si>
  <si>
    <t>Адрес</t>
  </si>
  <si>
    <t>Основание расторжения договора</t>
  </si>
  <si>
    <t>Жданова д. 20</t>
  </si>
  <si>
    <t>протокол жильцов</t>
  </si>
  <si>
    <t>Н.Подбельского д. 10а</t>
  </si>
  <si>
    <t>Совхозная д.17</t>
  </si>
  <si>
    <t>Кишерская д.10</t>
  </si>
  <si>
    <t>Бр.Покровских 9</t>
  </si>
  <si>
    <t>Бр.Покровских д.7</t>
  </si>
  <si>
    <t>Бр.Покровских д. 23</t>
  </si>
  <si>
    <t>Дубинина 40</t>
  </si>
  <si>
    <t>Подбельского 17</t>
  </si>
  <si>
    <t>Дубинина д.24</t>
  </si>
  <si>
    <t>Маяковского 11</t>
  </si>
  <si>
    <t>Трудовая 49</t>
  </si>
  <si>
    <t>Директор</t>
  </si>
  <si>
    <t>ООО "Жилкомсервис № 1"</t>
  </si>
  <si>
    <t>Е.В.Пинегин</t>
  </si>
  <si>
    <t>Остаток на ремонт на 01.01.2013 г.</t>
  </si>
  <si>
    <t>Задолженность на 29.01.2012 г. по квартплате</t>
  </si>
  <si>
    <t>ВСЕГО: (-) задолж. за жильцами, (+) задолж. за УК</t>
  </si>
  <si>
    <t>Начисления на ремонт в месяц</t>
  </si>
  <si>
    <t>Остаток на 01.12.2012 г.</t>
  </si>
  <si>
    <t>Затраты за декабрь</t>
  </si>
  <si>
    <t>ул. Маяковского, д. 8</t>
  </si>
  <si>
    <t>ул. Маяковского, д. 12</t>
  </si>
  <si>
    <t>ул. Жданова, д. 16</t>
  </si>
  <si>
    <t>ул. Жданова, д. 17</t>
  </si>
  <si>
    <t>ул. Жданова, д. 20</t>
  </si>
  <si>
    <t>ул. Жданова, д. 23</t>
  </si>
  <si>
    <t>ул. Жданова, д. 8</t>
  </si>
  <si>
    <t>ул. Кр. Партизан, д. 11</t>
  </si>
  <si>
    <t>ул. Кр.Партизан, д. 36</t>
  </si>
  <si>
    <t>ул. Октябрьская, д. 9</t>
  </si>
  <si>
    <t>ул. Октябрьская, д. 11</t>
  </si>
  <si>
    <t>ул. Урицкого, д. 43</t>
  </si>
  <si>
    <t>ул. Урицкого, д. 56</t>
  </si>
  <si>
    <t>ул. Урицкого, д. 70</t>
  </si>
  <si>
    <t>ул. Урицкого, д. 72</t>
  </si>
  <si>
    <t>ул. Урицкого, д. 74</t>
  </si>
  <si>
    <t>ул. Урицкого, д. 48</t>
  </si>
  <si>
    <t>ул. Дубинина, д. 9</t>
  </si>
  <si>
    <t>ул. Дубинина, д. 40</t>
  </si>
  <si>
    <t>ул. Дубинина, д. 51</t>
  </si>
  <si>
    <t>ул. Дубинина, д. 58</t>
  </si>
  <si>
    <t>ул. Дубинина, д. 24</t>
  </si>
  <si>
    <t>ул. Н.Подбельского, д. 10а</t>
  </si>
  <si>
    <t xml:space="preserve">ул. Н.Подбельского, д. 1 </t>
  </si>
  <si>
    <t>ул. Н.Подбельского, д. 2</t>
  </si>
  <si>
    <t>ул. Н.Подбельского, д. 17</t>
  </si>
  <si>
    <t>ул. Кишерская, д. 4</t>
  </si>
  <si>
    <t>ул. Кишерская, д. 12</t>
  </si>
  <si>
    <t>ул. Кишерская, д. 10</t>
  </si>
  <si>
    <t>ул. Кишерская, д. 11</t>
  </si>
  <si>
    <t>ул. Пионерская, д. 14</t>
  </si>
  <si>
    <t>ул. Пионерская, д. 17</t>
  </si>
  <si>
    <t>ул. Пионерская, д. 5</t>
  </si>
  <si>
    <t>ул. Пионерская, д. 22, кв. 2</t>
  </si>
  <si>
    <t>ул. Пионерская, д. 13</t>
  </si>
  <si>
    <t>ул. Пионерская, д. 11а, кв. 2</t>
  </si>
  <si>
    <t>ул. Бр.Покровских, д. 26</t>
  </si>
  <si>
    <t>ул. Бр.Покровских, д. 7</t>
  </si>
  <si>
    <t>ул. Бр.Покровских, д. 15</t>
  </si>
  <si>
    <t>ул. Бр.Покровских, д. 23</t>
  </si>
  <si>
    <t>ул. Бр.Покровских, д. 53</t>
  </si>
  <si>
    <t>ул. Бр.Покровских, д. 4</t>
  </si>
  <si>
    <t>ул. Трудовая, д. 5</t>
  </si>
  <si>
    <t>ул. Трудовая, д. 15</t>
  </si>
  <si>
    <t>ул. Трудовая, д. 23а</t>
  </si>
  <si>
    <t>ул. Трудовая, д. 49, кв. 2</t>
  </si>
  <si>
    <t>ул. Трудовая , д. 25а</t>
  </si>
  <si>
    <t>ул. Трудовая, д. 27</t>
  </si>
  <si>
    <t>ул. Трудовая, д. 40</t>
  </si>
  <si>
    <t>ул. Трудовая, д. 42</t>
  </si>
  <si>
    <t>ул. Трудовая, д. 44</t>
  </si>
  <si>
    <t>ул. Космонавтов, д. 11</t>
  </si>
  <si>
    <t>ул. Космонавтов, д. 28а</t>
  </si>
  <si>
    <t>ул. Космонавтов, д. 76</t>
  </si>
  <si>
    <t>ул. Космонавтов, д. 93</t>
  </si>
  <si>
    <t>ул. Вычегодская, д. 5</t>
  </si>
  <si>
    <t>ул. Вычегодская, д. 4</t>
  </si>
  <si>
    <t>ул. Советская, д. 8, кв. 1</t>
  </si>
  <si>
    <t>ул. Таежная, д. 3, кв. 1</t>
  </si>
  <si>
    <t>пер. Сельский, д. 6</t>
  </si>
  <si>
    <t>ул. Совхозная, д. 17</t>
  </si>
  <si>
    <t>ул. Совхозная, д. 13</t>
  </si>
  <si>
    <t>ул. Совхозная, д. 7а</t>
  </si>
  <si>
    <t>ул. И.Фиолетова, д. 1, кв. 1</t>
  </si>
  <si>
    <t>ул. Энергетиков, д. 4</t>
  </si>
  <si>
    <t>Космонавтов 34</t>
  </si>
  <si>
    <t>Дубинина 2</t>
  </si>
  <si>
    <t>Дубинина 27</t>
  </si>
  <si>
    <t>Трудовая 8</t>
  </si>
  <si>
    <t>Кр.Партизан 34</t>
  </si>
  <si>
    <t>Кр.Партизан 33</t>
  </si>
  <si>
    <t>Космонавтов 46</t>
  </si>
  <si>
    <t>Маяковского 15</t>
  </si>
  <si>
    <t>Октябрьская 7</t>
  </si>
  <si>
    <t>Трудовая 18</t>
  </si>
  <si>
    <t>Дубинина 30</t>
  </si>
  <si>
    <t>Дубинина 60</t>
  </si>
  <si>
    <t>Бр.Покровских 27</t>
  </si>
  <si>
    <t>Трудовая 27а</t>
  </si>
  <si>
    <t>Космонавтов 16</t>
  </si>
  <si>
    <t>Кр.Партизан 5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</si>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</sst>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ill="1" applyAlignment="1">
      <alignment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2" fontId="0" fillId="0" borderId="11" xfId="58" applyNumberFormat="1" applyFont="1" applyFill="1" applyBorder="1" applyAlignment="1">
      <alignment horizontal="right"/>
    </xf>
    <xf numFmtId="179" fontId="0" fillId="0" borderId="11" xfId="58" applyFont="1" applyFill="1" applyBorder="1" applyAlignment="1">
      <alignment/>
    </xf>
    <xf numFmtId="2" fontId="0" fillId="0" borderId="12" xfId="58" applyNumberFormat="1" applyFont="1" applyFill="1" applyBorder="1" applyAlignment="1">
      <alignment horizontal="right" wrapText="1"/>
    </xf>
    <xf numFmtId="179" fontId="0" fillId="0" borderId="19" xfId="58" applyFont="1" applyBorder="1" applyAlignment="1">
      <alignment/>
    </xf>
    <xf numFmtId="0" fontId="0" fillId="0" borderId="14" xfId="0" applyBorder="1" applyAlignment="1">
      <alignment/>
    </xf>
    <xf numFmtId="0" fontId="0" fillId="33" borderId="13" xfId="0" applyFill="1" applyBorder="1" applyAlignment="1">
      <alignment horizontal="left" vertical="center" wrapText="1"/>
    </xf>
    <xf numFmtId="2" fontId="0" fillId="0" borderId="14" xfId="58" applyNumberFormat="1" applyFont="1" applyFill="1" applyBorder="1" applyAlignment="1">
      <alignment horizontal="right"/>
    </xf>
    <xf numFmtId="179" fontId="0" fillId="0" borderId="14" xfId="58" applyFont="1" applyFill="1" applyBorder="1" applyAlignment="1">
      <alignment/>
    </xf>
    <xf numFmtId="2" fontId="0" fillId="0" borderId="15" xfId="58" applyNumberFormat="1" applyFont="1" applyFill="1" applyBorder="1" applyAlignment="1">
      <alignment horizontal="right" wrapText="1"/>
    </xf>
    <xf numFmtId="0" fontId="0" fillId="0" borderId="13" xfId="0" applyFill="1" applyBorder="1" applyAlignment="1">
      <alignment horizontal="left" vertical="center" wrapText="1"/>
    </xf>
    <xf numFmtId="2" fontId="0" fillId="0" borderId="19" xfId="58" applyNumberFormat="1" applyFont="1" applyFill="1" applyBorder="1" applyAlignment="1">
      <alignment horizontal="right"/>
    </xf>
    <xf numFmtId="2" fontId="0" fillId="0" borderId="14" xfId="0" applyNumberFormat="1" applyBorder="1" applyAlignment="1">
      <alignment/>
    </xf>
    <xf numFmtId="0" fontId="0" fillId="34" borderId="13" xfId="0" applyFill="1" applyBorder="1" applyAlignment="1">
      <alignment horizontal="left" vertical="center" wrapText="1"/>
    </xf>
    <xf numFmtId="2" fontId="0" fillId="0" borderId="14" xfId="0" applyNumberFormat="1" applyFont="1" applyBorder="1" applyAlignment="1">
      <alignment horizontal="right" vertical="center" wrapText="1"/>
    </xf>
    <xf numFmtId="0" fontId="0" fillId="35" borderId="13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34" borderId="13" xfId="0" applyNumberFormat="1" applyFont="1" applyFill="1" applyBorder="1" applyAlignment="1">
      <alignment horizontal="left" vertical="center" wrapText="1"/>
    </xf>
    <xf numFmtId="179" fontId="0" fillId="0" borderId="14" xfId="58" applyFont="1" applyFill="1" applyBorder="1" applyAlignment="1">
      <alignment/>
    </xf>
    <xf numFmtId="0" fontId="0" fillId="33" borderId="13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179" fontId="5" fillId="0" borderId="24" xfId="58" applyFont="1" applyFill="1" applyBorder="1" applyAlignment="1">
      <alignment/>
    </xf>
    <xf numFmtId="179" fontId="0" fillId="0" borderId="14" xfId="0" applyNumberFormat="1" applyBorder="1" applyAlignment="1">
      <alignment/>
    </xf>
    <xf numFmtId="179" fontId="6" fillId="0" borderId="1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76">
      <selection activeCell="D98" sqref="C98:D98"/>
    </sheetView>
  </sheetViews>
  <sheetFormatPr defaultColWidth="9.140625" defaultRowHeight="12.75"/>
  <cols>
    <col min="1" max="1" width="25.7109375" style="0" customWidth="1"/>
    <col min="2" max="7" width="11.7109375" style="0" customWidth="1"/>
  </cols>
  <sheetData>
    <row r="1" spans="1:4" ht="15.75">
      <c r="A1" s="45" t="s">
        <v>21</v>
      </c>
      <c r="B1" s="45"/>
      <c r="C1" s="45"/>
      <c r="D1" s="45"/>
    </row>
    <row r="2" spans="2:4" ht="13.5" thickBot="1">
      <c r="B2" s="13"/>
      <c r="C2" s="13"/>
      <c r="D2" s="13"/>
    </row>
    <row r="3" spans="1:4" ht="12.75">
      <c r="A3" s="46" t="s">
        <v>3</v>
      </c>
      <c r="B3" s="48" t="s">
        <v>21</v>
      </c>
      <c r="C3" s="48" t="s">
        <v>22</v>
      </c>
      <c r="D3" s="50" t="s">
        <v>23</v>
      </c>
    </row>
    <row r="4" spans="1:7" ht="34.5" thickBot="1">
      <c r="A4" s="47"/>
      <c r="B4" s="49"/>
      <c r="C4" s="49"/>
      <c r="D4" s="51"/>
      <c r="E4" s="14" t="s">
        <v>24</v>
      </c>
      <c r="F4" s="14" t="s">
        <v>25</v>
      </c>
      <c r="G4" s="15" t="s">
        <v>26</v>
      </c>
    </row>
    <row r="5" spans="1:7" ht="12.75">
      <c r="A5" s="16" t="s">
        <v>27</v>
      </c>
      <c r="B5" s="17"/>
      <c r="C5" s="18"/>
      <c r="D5" s="19"/>
      <c r="E5" s="20">
        <v>0</v>
      </c>
      <c r="F5" s="21"/>
      <c r="G5" s="21"/>
    </row>
    <row r="6" spans="1:7" ht="12.75">
      <c r="A6" s="22" t="s">
        <v>28</v>
      </c>
      <c r="B6" s="23"/>
      <c r="C6" s="24"/>
      <c r="D6" s="25"/>
      <c r="E6" s="20">
        <v>0</v>
      </c>
      <c r="F6" s="21"/>
      <c r="G6" s="21"/>
    </row>
    <row r="7" spans="1:7" ht="12.75">
      <c r="A7" s="26" t="s">
        <v>29</v>
      </c>
      <c r="B7" s="27">
        <f>E7+F7-G7</f>
        <v>34385.729999999996</v>
      </c>
      <c r="C7" s="24">
        <v>18216.22</v>
      </c>
      <c r="D7" s="25">
        <f>B7-C7</f>
        <v>16169.509999999995</v>
      </c>
      <c r="E7" s="28">
        <v>2498.94</v>
      </c>
      <c r="F7" s="28">
        <v>32066.73</v>
      </c>
      <c r="G7" s="28">
        <v>179.94</v>
      </c>
    </row>
    <row r="8" spans="1:7" ht="12.75">
      <c r="A8" s="26" t="s">
        <v>30</v>
      </c>
      <c r="B8" s="27">
        <f aca="true" t="shared" si="0" ref="B8:B71">E8+F8-G8</f>
        <v>-4149.72</v>
      </c>
      <c r="C8" s="24">
        <v>15146.79</v>
      </c>
      <c r="D8" s="25">
        <f aca="true" t="shared" si="1" ref="D8:D71">B8-C8</f>
        <v>-19296.510000000002</v>
      </c>
      <c r="E8" s="28">
        <v>2001.6</v>
      </c>
      <c r="F8" s="28">
        <v>-5971.38</v>
      </c>
      <c r="G8" s="28">
        <v>179.94</v>
      </c>
    </row>
    <row r="9" spans="1:7" ht="12.75">
      <c r="A9" s="26" t="s">
        <v>31</v>
      </c>
      <c r="B9" s="27">
        <f t="shared" si="0"/>
        <v>-67544.13</v>
      </c>
      <c r="C9" s="24">
        <v>66192.26</v>
      </c>
      <c r="D9" s="25">
        <f t="shared" si="1"/>
        <v>-133736.39</v>
      </c>
      <c r="E9" s="28">
        <v>0</v>
      </c>
      <c r="F9" s="28">
        <v>-67544.13</v>
      </c>
      <c r="G9" s="28">
        <v>0</v>
      </c>
    </row>
    <row r="10" spans="1:7" ht="12.75">
      <c r="A10" s="26" t="s">
        <v>32</v>
      </c>
      <c r="B10" s="27">
        <f t="shared" si="0"/>
        <v>-152.20999999999998</v>
      </c>
      <c r="C10" s="24">
        <v>60741.31</v>
      </c>
      <c r="D10" s="25">
        <f t="shared" si="1"/>
        <v>-60893.52</v>
      </c>
      <c r="E10" s="28">
        <v>2041.28</v>
      </c>
      <c r="F10" s="28">
        <v>-2013.55</v>
      </c>
      <c r="G10" s="28">
        <v>179.94</v>
      </c>
    </row>
    <row r="11" spans="1:7" ht="12.75">
      <c r="A11" s="26" t="s">
        <v>33</v>
      </c>
      <c r="B11" s="27">
        <f t="shared" si="0"/>
        <v>-24468.679999999997</v>
      </c>
      <c r="C11" s="24">
        <v>21334.19</v>
      </c>
      <c r="D11" s="25">
        <f t="shared" si="1"/>
        <v>-45802.869999999995</v>
      </c>
      <c r="E11" s="28">
        <v>2674.29</v>
      </c>
      <c r="F11" s="28">
        <v>-26963.03</v>
      </c>
      <c r="G11" s="28">
        <v>179.94</v>
      </c>
    </row>
    <row r="12" spans="1:7" ht="12.75">
      <c r="A12" s="26" t="s">
        <v>34</v>
      </c>
      <c r="B12" s="27">
        <f t="shared" si="0"/>
        <v>-3753.9500000000003</v>
      </c>
      <c r="C12" s="24">
        <v>16291.4</v>
      </c>
      <c r="D12" s="25">
        <f t="shared" si="1"/>
        <v>-20045.35</v>
      </c>
      <c r="E12" s="28">
        <v>2053.25</v>
      </c>
      <c r="F12" s="28">
        <v>-5627.26</v>
      </c>
      <c r="G12" s="28">
        <v>179.94</v>
      </c>
    </row>
    <row r="13" spans="1:7" ht="12.75">
      <c r="A13" s="29" t="s">
        <v>35</v>
      </c>
      <c r="B13" s="27">
        <f t="shared" si="0"/>
        <v>2789.34</v>
      </c>
      <c r="C13" s="24"/>
      <c r="D13" s="25">
        <f t="shared" si="1"/>
        <v>2789.34</v>
      </c>
      <c r="E13" s="28">
        <v>3477.54</v>
      </c>
      <c r="F13" s="28">
        <v>365.86</v>
      </c>
      <c r="G13" s="28">
        <v>1054.06</v>
      </c>
    </row>
    <row r="14" spans="1:7" ht="12.75">
      <c r="A14" s="26" t="s">
        <v>36</v>
      </c>
      <c r="B14" s="27">
        <f t="shared" si="0"/>
        <v>10614.300000000001</v>
      </c>
      <c r="C14" s="24">
        <v>15064.97</v>
      </c>
      <c r="D14" s="25">
        <f t="shared" si="1"/>
        <v>-4450.669999999998</v>
      </c>
      <c r="E14" s="28">
        <v>2005.37</v>
      </c>
      <c r="F14" s="28">
        <v>8788.87</v>
      </c>
      <c r="G14" s="28">
        <v>179.94</v>
      </c>
    </row>
    <row r="15" spans="1:7" ht="12.75">
      <c r="A15" s="26" t="s">
        <v>37</v>
      </c>
      <c r="B15" s="27">
        <f t="shared" si="0"/>
        <v>-29080.410000000003</v>
      </c>
      <c r="C15" s="24">
        <v>20731.62</v>
      </c>
      <c r="D15" s="25">
        <f t="shared" si="1"/>
        <v>-49812.03</v>
      </c>
      <c r="E15" s="28">
        <v>2787.9</v>
      </c>
      <c r="F15" s="28">
        <v>40311.63</v>
      </c>
      <c r="G15" s="28">
        <v>72179.94</v>
      </c>
    </row>
    <row r="16" spans="1:7" ht="12.75">
      <c r="A16" s="26" t="s">
        <v>38</v>
      </c>
      <c r="B16" s="27">
        <f t="shared" si="0"/>
        <v>14801.54</v>
      </c>
      <c r="C16" s="24">
        <v>1638.44</v>
      </c>
      <c r="D16" s="25">
        <f t="shared" si="1"/>
        <v>13163.1</v>
      </c>
      <c r="E16" s="28">
        <v>0</v>
      </c>
      <c r="F16" s="28">
        <v>14801.54</v>
      </c>
      <c r="G16" s="28">
        <v>0</v>
      </c>
    </row>
    <row r="17" spans="1:7" ht="12.75">
      <c r="A17" s="26" t="s">
        <v>39</v>
      </c>
      <c r="B17" s="27">
        <f t="shared" si="0"/>
        <v>6821.54</v>
      </c>
      <c r="C17" s="24">
        <v>2171.15</v>
      </c>
      <c r="D17" s="25">
        <f t="shared" si="1"/>
        <v>4650.389999999999</v>
      </c>
      <c r="E17" s="28">
        <v>470.11</v>
      </c>
      <c r="F17" s="28">
        <v>6351.43</v>
      </c>
      <c r="G17" s="28">
        <v>0</v>
      </c>
    </row>
    <row r="18" spans="1:7" ht="12.75">
      <c r="A18" s="26" t="s">
        <v>40</v>
      </c>
      <c r="B18" s="27">
        <f t="shared" si="0"/>
        <v>52099.28999999999</v>
      </c>
      <c r="C18" s="24">
        <v>22932.05</v>
      </c>
      <c r="D18" s="25">
        <f t="shared" si="1"/>
        <v>29167.239999999994</v>
      </c>
      <c r="E18" s="28">
        <v>2019.34</v>
      </c>
      <c r="F18" s="28">
        <v>57411.75</v>
      </c>
      <c r="G18" s="28">
        <v>7331.8</v>
      </c>
    </row>
    <row r="19" spans="1:7" ht="12.75">
      <c r="A19" s="26" t="s">
        <v>41</v>
      </c>
      <c r="B19" s="27">
        <f t="shared" si="0"/>
        <v>257.4600000000001</v>
      </c>
      <c r="C19" s="24">
        <v>7783.08</v>
      </c>
      <c r="D19" s="25">
        <f t="shared" si="1"/>
        <v>-7525.62</v>
      </c>
      <c r="E19" s="28">
        <v>1197.2</v>
      </c>
      <c r="F19" s="28">
        <v>-759.8</v>
      </c>
      <c r="G19" s="28">
        <v>179.94</v>
      </c>
    </row>
    <row r="20" spans="1:7" ht="12.75">
      <c r="A20" s="26" t="s">
        <v>42</v>
      </c>
      <c r="B20" s="27">
        <f t="shared" si="0"/>
        <v>-15478.85</v>
      </c>
      <c r="C20" s="24">
        <v>21264.08</v>
      </c>
      <c r="D20" s="25">
        <f t="shared" si="1"/>
        <v>-36742.93</v>
      </c>
      <c r="E20" s="28">
        <v>1264.5</v>
      </c>
      <c r="F20" s="28">
        <v>-16563.41</v>
      </c>
      <c r="G20" s="28">
        <v>179.94</v>
      </c>
    </row>
    <row r="21" spans="1:7" ht="12.75">
      <c r="A21" s="26" t="s">
        <v>43</v>
      </c>
      <c r="B21" s="27">
        <f t="shared" si="0"/>
        <v>-13031.390000000001</v>
      </c>
      <c r="C21" s="24">
        <v>33081.22</v>
      </c>
      <c r="D21" s="25">
        <f t="shared" si="1"/>
        <v>-46112.61</v>
      </c>
      <c r="E21" s="28">
        <v>1064.5</v>
      </c>
      <c r="F21" s="28">
        <v>-13915.95</v>
      </c>
      <c r="G21" s="28">
        <v>179.94</v>
      </c>
    </row>
    <row r="22" spans="1:7" ht="12.75">
      <c r="A22" s="26" t="s">
        <v>44</v>
      </c>
      <c r="B22" s="27">
        <f t="shared" si="0"/>
        <v>1403.6999999999998</v>
      </c>
      <c r="C22" s="24">
        <v>6629.89</v>
      </c>
      <c r="D22" s="25">
        <f t="shared" si="1"/>
        <v>-5226.1900000000005</v>
      </c>
      <c r="E22" s="28">
        <v>2488</v>
      </c>
      <c r="F22" s="28">
        <v>-904.36</v>
      </c>
      <c r="G22" s="28">
        <v>179.94</v>
      </c>
    </row>
    <row r="23" spans="1:7" ht="12.75">
      <c r="A23" s="26" t="s">
        <v>45</v>
      </c>
      <c r="B23" s="27">
        <f t="shared" si="0"/>
        <v>-9170.25</v>
      </c>
      <c r="C23" s="24"/>
      <c r="D23" s="25">
        <f t="shared" si="1"/>
        <v>-9170.25</v>
      </c>
      <c r="E23" s="28">
        <v>0</v>
      </c>
      <c r="F23" s="28">
        <v>-9170.25</v>
      </c>
      <c r="G23" s="28">
        <v>0</v>
      </c>
    </row>
    <row r="24" spans="1:7" ht="12.75">
      <c r="A24" s="26" t="s">
        <v>46</v>
      </c>
      <c r="B24" s="27">
        <f t="shared" si="0"/>
        <v>-7709.98</v>
      </c>
      <c r="C24" s="24"/>
      <c r="D24" s="25">
        <f t="shared" si="1"/>
        <v>-7709.98</v>
      </c>
      <c r="E24" s="28">
        <v>0</v>
      </c>
      <c r="F24" s="28">
        <v>-7709.98</v>
      </c>
      <c r="G24" s="28">
        <v>0</v>
      </c>
    </row>
    <row r="25" spans="1:7" ht="12.75">
      <c r="A25" s="26" t="s">
        <v>47</v>
      </c>
      <c r="B25" s="27">
        <f t="shared" si="0"/>
        <v>54575.11</v>
      </c>
      <c r="C25" s="24">
        <v>13395.61</v>
      </c>
      <c r="D25" s="25">
        <f t="shared" si="1"/>
        <v>41179.5</v>
      </c>
      <c r="E25" s="28">
        <v>2062</v>
      </c>
      <c r="F25" s="28">
        <v>52693.05</v>
      </c>
      <c r="G25" s="28">
        <v>179.94</v>
      </c>
    </row>
    <row r="26" spans="1:7" ht="12.75">
      <c r="A26" s="26" t="s">
        <v>48</v>
      </c>
      <c r="B26" s="27">
        <f t="shared" si="0"/>
        <v>-15697.63</v>
      </c>
      <c r="C26" s="24"/>
      <c r="D26" s="25">
        <f t="shared" si="1"/>
        <v>-15697.63</v>
      </c>
      <c r="E26" s="28">
        <v>0</v>
      </c>
      <c r="F26" s="28">
        <v>-15697.63</v>
      </c>
      <c r="G26" s="28">
        <v>0</v>
      </c>
    </row>
    <row r="27" spans="1:7" ht="12.75">
      <c r="A27" s="26" t="s">
        <v>49</v>
      </c>
      <c r="B27" s="27">
        <f t="shared" si="0"/>
        <v>1166.83</v>
      </c>
      <c r="C27" s="24"/>
      <c r="D27" s="25">
        <f t="shared" si="1"/>
        <v>1166.83</v>
      </c>
      <c r="E27" s="28">
        <v>0</v>
      </c>
      <c r="F27" s="28">
        <v>1166.83</v>
      </c>
      <c r="G27" s="28">
        <v>0</v>
      </c>
    </row>
    <row r="28" spans="1:7" ht="12.75">
      <c r="A28" s="29" t="s">
        <v>50</v>
      </c>
      <c r="B28" s="27">
        <f t="shared" si="0"/>
        <v>-11993.560000000001</v>
      </c>
      <c r="C28" s="24">
        <v>11197.25</v>
      </c>
      <c r="D28" s="25">
        <f t="shared" si="1"/>
        <v>-23190.81</v>
      </c>
      <c r="E28" s="28">
        <v>0</v>
      </c>
      <c r="F28" s="28">
        <v>-9775.95</v>
      </c>
      <c r="G28" s="28">
        <v>2217.61</v>
      </c>
    </row>
    <row r="29" spans="1:7" ht="12.75">
      <c r="A29" s="29" t="s">
        <v>51</v>
      </c>
      <c r="B29" s="27">
        <f t="shared" si="0"/>
        <v>4529.160000000001</v>
      </c>
      <c r="C29" s="24">
        <v>3834.49</v>
      </c>
      <c r="D29" s="25">
        <f t="shared" si="1"/>
        <v>694.670000000001</v>
      </c>
      <c r="E29" s="28">
        <v>2029.5</v>
      </c>
      <c r="F29" s="28">
        <v>2679.6</v>
      </c>
      <c r="G29" s="28">
        <v>179.94</v>
      </c>
    </row>
    <row r="30" spans="1:7" ht="12.75">
      <c r="A30" s="26" t="s">
        <v>52</v>
      </c>
      <c r="B30" s="27">
        <f t="shared" si="0"/>
        <v>0</v>
      </c>
      <c r="C30" s="24"/>
      <c r="D30" s="25">
        <f t="shared" si="1"/>
        <v>0</v>
      </c>
      <c r="E30" s="28">
        <v>0</v>
      </c>
      <c r="F30" s="28">
        <v>0</v>
      </c>
      <c r="G30" s="28"/>
    </row>
    <row r="31" spans="1:7" ht="12.75">
      <c r="A31" s="26" t="s">
        <v>53</v>
      </c>
      <c r="B31" s="27">
        <f t="shared" si="0"/>
        <v>17523.6</v>
      </c>
      <c r="C31" s="24">
        <v>25542.89</v>
      </c>
      <c r="D31" s="25">
        <f t="shared" si="1"/>
        <v>-8019.290000000001</v>
      </c>
      <c r="E31" s="28">
        <v>3705</v>
      </c>
      <c r="F31" s="28">
        <v>17536.25</v>
      </c>
      <c r="G31" s="28">
        <v>3717.65</v>
      </c>
    </row>
    <row r="32" spans="1:7" ht="12.75">
      <c r="A32" s="26" t="s">
        <v>54</v>
      </c>
      <c r="B32" s="27">
        <f t="shared" si="0"/>
        <v>7709.660000000001</v>
      </c>
      <c r="C32" s="24">
        <v>17775.61</v>
      </c>
      <c r="D32" s="25">
        <f t="shared" si="1"/>
        <v>-10065.95</v>
      </c>
      <c r="E32" s="28">
        <v>1892.55</v>
      </c>
      <c r="F32" s="28">
        <v>6017.93</v>
      </c>
      <c r="G32" s="28">
        <v>200.82</v>
      </c>
    </row>
    <row r="33" spans="1:7" ht="12.75">
      <c r="A33" s="26" t="s">
        <v>55</v>
      </c>
      <c r="B33" s="27">
        <f t="shared" si="0"/>
        <v>-8336.52</v>
      </c>
      <c r="C33" s="24"/>
      <c r="D33" s="25">
        <f t="shared" si="1"/>
        <v>-8336.52</v>
      </c>
      <c r="E33" s="28">
        <v>0</v>
      </c>
      <c r="F33" s="28">
        <v>-8336.52</v>
      </c>
      <c r="G33" s="28">
        <v>0</v>
      </c>
    </row>
    <row r="34" spans="1:7" ht="12.75">
      <c r="A34" s="26" t="s">
        <v>56</v>
      </c>
      <c r="B34" s="27">
        <f t="shared" si="0"/>
        <v>-7883.319999999999</v>
      </c>
      <c r="C34" s="24">
        <v>16984.39</v>
      </c>
      <c r="D34" s="25">
        <f t="shared" si="1"/>
        <v>-24867.71</v>
      </c>
      <c r="E34" s="28">
        <v>3815.25</v>
      </c>
      <c r="F34" s="28">
        <v>-11518.63</v>
      </c>
      <c r="G34" s="28">
        <v>179.94</v>
      </c>
    </row>
    <row r="35" spans="1:7" ht="12.75">
      <c r="A35" s="29" t="s">
        <v>57</v>
      </c>
      <c r="B35" s="27">
        <f t="shared" si="0"/>
        <v>18942.710000000003</v>
      </c>
      <c r="C35" s="24">
        <v>13102.57</v>
      </c>
      <c r="D35" s="25">
        <f t="shared" si="1"/>
        <v>5840.140000000003</v>
      </c>
      <c r="E35" s="28">
        <v>3191.11</v>
      </c>
      <c r="F35" s="28">
        <v>15931.54</v>
      </c>
      <c r="G35" s="28">
        <v>179.94</v>
      </c>
    </row>
    <row r="36" spans="1:7" ht="12.75">
      <c r="A36" s="26" t="s">
        <v>58</v>
      </c>
      <c r="B36" s="27">
        <f t="shared" si="0"/>
        <v>5128.77</v>
      </c>
      <c r="C36" s="24">
        <v>31351.75</v>
      </c>
      <c r="D36" s="25">
        <f t="shared" si="1"/>
        <v>-26222.98</v>
      </c>
      <c r="E36" s="28">
        <v>2099.94</v>
      </c>
      <c r="F36" s="28">
        <v>3208.77</v>
      </c>
      <c r="G36" s="28">
        <v>179.94</v>
      </c>
    </row>
    <row r="37" spans="1:7" ht="12.75">
      <c r="A37" s="22" t="s">
        <v>59</v>
      </c>
      <c r="B37" s="27">
        <f t="shared" si="0"/>
        <v>10884.72</v>
      </c>
      <c r="C37" s="24"/>
      <c r="D37" s="25">
        <f t="shared" si="1"/>
        <v>10884.72</v>
      </c>
      <c r="E37" s="28">
        <v>0</v>
      </c>
      <c r="F37" s="28">
        <v>10884.72</v>
      </c>
      <c r="G37" s="28"/>
    </row>
    <row r="38" spans="1:7" ht="12.75">
      <c r="A38" s="26" t="s">
        <v>60</v>
      </c>
      <c r="B38" s="27">
        <f t="shared" si="0"/>
        <v>174.1</v>
      </c>
      <c r="C38" s="24"/>
      <c r="D38" s="25">
        <f t="shared" si="1"/>
        <v>174.1</v>
      </c>
      <c r="E38" s="28">
        <v>0</v>
      </c>
      <c r="F38" s="28">
        <v>174.1</v>
      </c>
      <c r="G38" s="28"/>
    </row>
    <row r="39" spans="1:7" ht="12.75">
      <c r="A39" s="26" t="s">
        <v>61</v>
      </c>
      <c r="B39" s="27">
        <f t="shared" si="0"/>
        <v>23431.550000000003</v>
      </c>
      <c r="C39" s="24">
        <v>30546.76</v>
      </c>
      <c r="D39" s="25">
        <f t="shared" si="1"/>
        <v>-7115.2099999999955</v>
      </c>
      <c r="E39" s="28">
        <v>2040.49</v>
      </c>
      <c r="F39" s="28">
        <v>21571</v>
      </c>
      <c r="G39" s="28">
        <v>179.94</v>
      </c>
    </row>
    <row r="40" spans="1:7" ht="25.5">
      <c r="A40" s="22" t="s">
        <v>62</v>
      </c>
      <c r="B40" s="27">
        <f t="shared" si="0"/>
        <v>0</v>
      </c>
      <c r="C40" s="24"/>
      <c r="D40" s="25">
        <f t="shared" si="1"/>
        <v>0</v>
      </c>
      <c r="E40" s="28">
        <v>0</v>
      </c>
      <c r="F40" s="28"/>
      <c r="G40" s="28"/>
    </row>
    <row r="41" spans="1:7" ht="12.75">
      <c r="A41" s="26" t="s">
        <v>63</v>
      </c>
      <c r="B41" s="27">
        <f t="shared" si="0"/>
        <v>6472.52</v>
      </c>
      <c r="C41" s="24">
        <v>6044.81</v>
      </c>
      <c r="D41" s="25">
        <f t="shared" si="1"/>
        <v>427.71000000000004</v>
      </c>
      <c r="E41" s="28">
        <v>983.14</v>
      </c>
      <c r="F41" s="28">
        <v>5669.32</v>
      </c>
      <c r="G41" s="28">
        <v>179.94</v>
      </c>
    </row>
    <row r="42" spans="1:7" ht="12.75">
      <c r="A42" s="26" t="s">
        <v>64</v>
      </c>
      <c r="B42" s="27">
        <f t="shared" si="0"/>
        <v>9564.71</v>
      </c>
      <c r="C42" s="24">
        <v>8367.07</v>
      </c>
      <c r="D42" s="25">
        <f t="shared" si="1"/>
        <v>1197.6399999999994</v>
      </c>
      <c r="E42" s="28">
        <v>0</v>
      </c>
      <c r="F42" s="28">
        <v>9564.71</v>
      </c>
      <c r="G42" s="28"/>
    </row>
    <row r="43" spans="1:7" ht="12.75">
      <c r="A43" s="26" t="s">
        <v>65</v>
      </c>
      <c r="B43" s="27">
        <f t="shared" si="0"/>
        <v>0</v>
      </c>
      <c r="C43" s="30"/>
      <c r="D43" s="25">
        <f t="shared" si="1"/>
        <v>0</v>
      </c>
      <c r="E43" s="28">
        <v>0</v>
      </c>
      <c r="F43" s="28">
        <v>0</v>
      </c>
      <c r="G43" s="28"/>
    </row>
    <row r="44" spans="1:7" ht="12.75">
      <c r="A44" s="26" t="s">
        <v>66</v>
      </c>
      <c r="B44" s="27">
        <f t="shared" si="0"/>
        <v>12548.16</v>
      </c>
      <c r="C44" s="24">
        <v>188.37</v>
      </c>
      <c r="D44" s="25">
        <f t="shared" si="1"/>
        <v>12359.789999999999</v>
      </c>
      <c r="E44" s="28">
        <v>0</v>
      </c>
      <c r="F44" s="28">
        <v>12548.16</v>
      </c>
      <c r="G44" s="28"/>
    </row>
    <row r="45" spans="1:7" ht="12.75">
      <c r="A45" s="26" t="s">
        <v>67</v>
      </c>
      <c r="B45" s="27">
        <f t="shared" si="0"/>
        <v>32988.82</v>
      </c>
      <c r="C45" s="24">
        <v>11214.83</v>
      </c>
      <c r="D45" s="25">
        <f t="shared" si="1"/>
        <v>21773.989999999998</v>
      </c>
      <c r="E45" s="28">
        <v>2022.93</v>
      </c>
      <c r="F45" s="28">
        <v>31145.83</v>
      </c>
      <c r="G45" s="28">
        <v>179.94</v>
      </c>
    </row>
    <row r="46" spans="1:7" ht="12.75">
      <c r="A46" s="29" t="s">
        <v>68</v>
      </c>
      <c r="B46" s="27">
        <f t="shared" si="0"/>
        <v>-188.4099999999998</v>
      </c>
      <c r="C46" s="24">
        <v>18500.72</v>
      </c>
      <c r="D46" s="25">
        <f t="shared" si="1"/>
        <v>-18689.13</v>
      </c>
      <c r="E46" s="28">
        <v>4083.75</v>
      </c>
      <c r="F46" s="28">
        <v>-4092.22</v>
      </c>
      <c r="G46" s="28">
        <v>179.94</v>
      </c>
    </row>
    <row r="47" spans="1:7" ht="12.75">
      <c r="A47" s="26" t="s">
        <v>69</v>
      </c>
      <c r="B47" s="27">
        <f t="shared" si="0"/>
        <v>35792.43</v>
      </c>
      <c r="C47" s="24">
        <v>15514.1</v>
      </c>
      <c r="D47" s="25">
        <f t="shared" si="1"/>
        <v>20278.33</v>
      </c>
      <c r="E47" s="28">
        <v>1492.91</v>
      </c>
      <c r="F47" s="28">
        <v>34479.46</v>
      </c>
      <c r="G47" s="28">
        <v>179.94</v>
      </c>
    </row>
    <row r="48" spans="1:7" ht="12.75">
      <c r="A48" s="26" t="s">
        <v>70</v>
      </c>
      <c r="B48" s="27">
        <f t="shared" si="0"/>
        <v>16570.97</v>
      </c>
      <c r="C48" s="24">
        <v>2589.87</v>
      </c>
      <c r="D48" s="25">
        <f t="shared" si="1"/>
        <v>13981.100000000002</v>
      </c>
      <c r="E48" s="28">
        <v>0</v>
      </c>
      <c r="F48" s="28">
        <v>16570.97</v>
      </c>
      <c r="G48" s="28">
        <v>0</v>
      </c>
    </row>
    <row r="49" spans="1:7" ht="12.75">
      <c r="A49" s="26" t="s">
        <v>71</v>
      </c>
      <c r="B49" s="27">
        <f t="shared" si="0"/>
        <v>103730.82</v>
      </c>
      <c r="C49" s="24">
        <v>25518.3</v>
      </c>
      <c r="D49" s="25">
        <f t="shared" si="1"/>
        <v>78212.52</v>
      </c>
      <c r="E49" s="28">
        <v>4003.13</v>
      </c>
      <c r="F49" s="28">
        <v>99907.63</v>
      </c>
      <c r="G49" s="28">
        <v>179.94</v>
      </c>
    </row>
    <row r="50" spans="1:7" ht="12.75">
      <c r="A50" s="26" t="s">
        <v>72</v>
      </c>
      <c r="B50" s="27">
        <f t="shared" si="0"/>
        <v>3883.03</v>
      </c>
      <c r="C50" s="24"/>
      <c r="D50" s="25">
        <f t="shared" si="1"/>
        <v>3883.03</v>
      </c>
      <c r="E50" s="28">
        <v>0</v>
      </c>
      <c r="F50" s="28">
        <v>3883.03</v>
      </c>
      <c r="G50" s="28"/>
    </row>
    <row r="51" spans="1:7" ht="12.75">
      <c r="A51" s="26" t="s">
        <v>73</v>
      </c>
      <c r="B51" s="27">
        <f t="shared" si="0"/>
        <v>-3851.57</v>
      </c>
      <c r="C51" s="24">
        <v>38462.22</v>
      </c>
      <c r="D51" s="25">
        <f t="shared" si="1"/>
        <v>-42313.79</v>
      </c>
      <c r="E51" s="28">
        <v>3806</v>
      </c>
      <c r="F51" s="28">
        <v>-7477.63</v>
      </c>
      <c r="G51" s="28">
        <v>179.94</v>
      </c>
    </row>
    <row r="52" spans="1:7" ht="12.75">
      <c r="A52" s="26" t="s">
        <v>74</v>
      </c>
      <c r="B52" s="27">
        <f t="shared" si="0"/>
        <v>-17354.53</v>
      </c>
      <c r="C52" s="24">
        <v>11418.52</v>
      </c>
      <c r="D52" s="25">
        <f t="shared" si="1"/>
        <v>-28773.05</v>
      </c>
      <c r="E52" s="28">
        <v>2594.5</v>
      </c>
      <c r="F52" s="28">
        <v>-19769.09</v>
      </c>
      <c r="G52" s="28">
        <v>179.94</v>
      </c>
    </row>
    <row r="53" spans="1:7" ht="12.75">
      <c r="A53" s="26" t="s">
        <v>75</v>
      </c>
      <c r="B53" s="27">
        <f t="shared" si="0"/>
        <v>61175.27</v>
      </c>
      <c r="C53" s="24">
        <v>47451.78</v>
      </c>
      <c r="D53" s="25">
        <f t="shared" si="1"/>
        <v>13723.489999999998</v>
      </c>
      <c r="E53" s="28">
        <v>2904.72</v>
      </c>
      <c r="F53" s="28">
        <v>58450.49</v>
      </c>
      <c r="G53" s="28">
        <v>179.94</v>
      </c>
    </row>
    <row r="54" spans="1:7" ht="12.75">
      <c r="A54" s="26" t="s">
        <v>76</v>
      </c>
      <c r="B54" s="27">
        <f t="shared" si="0"/>
        <v>28958.15</v>
      </c>
      <c r="C54" s="24">
        <v>63255.05</v>
      </c>
      <c r="D54" s="25">
        <f t="shared" si="1"/>
        <v>-34296.9</v>
      </c>
      <c r="E54" s="28">
        <v>1917.2</v>
      </c>
      <c r="F54" s="28">
        <v>27220.89</v>
      </c>
      <c r="G54" s="28">
        <v>179.94</v>
      </c>
    </row>
    <row r="55" spans="1:7" ht="12.75">
      <c r="A55" s="22" t="s">
        <v>77</v>
      </c>
      <c r="B55" s="27">
        <f t="shared" si="0"/>
        <v>26876.83</v>
      </c>
      <c r="C55" s="24">
        <v>7202.16</v>
      </c>
      <c r="D55" s="25">
        <f t="shared" si="1"/>
        <v>19674.670000000002</v>
      </c>
      <c r="E55" s="28"/>
      <c r="F55" s="28">
        <v>26876.83</v>
      </c>
      <c r="G55" s="28"/>
    </row>
    <row r="56" spans="1:7" ht="12.75">
      <c r="A56" s="26" t="s">
        <v>78</v>
      </c>
      <c r="B56" s="27">
        <f t="shared" si="0"/>
        <v>12093.65</v>
      </c>
      <c r="C56" s="24">
        <v>1627.12</v>
      </c>
      <c r="D56" s="25">
        <f t="shared" si="1"/>
        <v>10466.529999999999</v>
      </c>
      <c r="E56" s="28">
        <v>0</v>
      </c>
      <c r="F56" s="28">
        <v>12093.65</v>
      </c>
      <c r="G56" s="28"/>
    </row>
    <row r="57" spans="1:7" ht="12.75">
      <c r="A57" s="26" t="s">
        <v>79</v>
      </c>
      <c r="B57" s="27">
        <f t="shared" si="0"/>
        <v>86314.19</v>
      </c>
      <c r="C57" s="24">
        <v>23568.72</v>
      </c>
      <c r="D57" s="25">
        <f t="shared" si="1"/>
        <v>62745.47</v>
      </c>
      <c r="E57" s="28">
        <v>3675.02</v>
      </c>
      <c r="F57" s="28">
        <v>85156.72</v>
      </c>
      <c r="G57" s="28">
        <v>2517.55</v>
      </c>
    </row>
    <row r="58" spans="1:7" ht="12.75">
      <c r="A58" s="26" t="s">
        <v>80</v>
      </c>
      <c r="B58" s="27">
        <f t="shared" si="0"/>
        <v>3850.0699999999997</v>
      </c>
      <c r="C58" s="24">
        <v>27931.94</v>
      </c>
      <c r="D58" s="25">
        <f t="shared" si="1"/>
        <v>-24081.87</v>
      </c>
      <c r="E58" s="28">
        <v>2057.24</v>
      </c>
      <c r="F58" s="28">
        <v>1993.65</v>
      </c>
      <c r="G58" s="28">
        <v>200.82</v>
      </c>
    </row>
    <row r="59" spans="1:7" ht="12.75">
      <c r="A59" s="31" t="s">
        <v>81</v>
      </c>
      <c r="B59" s="27">
        <f t="shared" si="0"/>
        <v>35594.94</v>
      </c>
      <c r="C59" s="24">
        <v>62526</v>
      </c>
      <c r="D59" s="25">
        <f t="shared" si="1"/>
        <v>-26931.059999999998</v>
      </c>
      <c r="E59" s="28">
        <v>3050.96</v>
      </c>
      <c r="F59" s="28">
        <v>32739.8</v>
      </c>
      <c r="G59" s="28">
        <v>195.82</v>
      </c>
    </row>
    <row r="60" spans="1:7" ht="12.75">
      <c r="A60" s="26" t="s">
        <v>82</v>
      </c>
      <c r="B60" s="27">
        <f t="shared" si="0"/>
        <v>2337.08</v>
      </c>
      <c r="C60" s="24"/>
      <c r="D60" s="25">
        <f t="shared" si="1"/>
        <v>2337.08</v>
      </c>
      <c r="E60" s="28">
        <v>0</v>
      </c>
      <c r="F60" s="28">
        <v>2337.08</v>
      </c>
      <c r="G60" s="28"/>
    </row>
    <row r="61" spans="1:7" ht="12.75">
      <c r="A61" s="26" t="s">
        <v>83</v>
      </c>
      <c r="B61" s="27">
        <f t="shared" si="0"/>
        <v>11030.31</v>
      </c>
      <c r="C61" s="24"/>
      <c r="D61" s="25">
        <f t="shared" si="1"/>
        <v>11030.31</v>
      </c>
      <c r="E61" s="28">
        <v>0</v>
      </c>
      <c r="F61" s="28">
        <v>11030.31</v>
      </c>
      <c r="G61" s="28"/>
    </row>
    <row r="62" spans="1:7" ht="12.75">
      <c r="A62" s="26" t="s">
        <v>84</v>
      </c>
      <c r="B62" s="27">
        <f t="shared" si="0"/>
        <v>6942.34</v>
      </c>
      <c r="C62" s="24">
        <v>2027.7</v>
      </c>
      <c r="D62" s="25">
        <f t="shared" si="1"/>
        <v>4914.64</v>
      </c>
      <c r="E62" s="28">
        <v>308.83</v>
      </c>
      <c r="F62" s="28">
        <v>6633.51</v>
      </c>
      <c r="G62" s="28"/>
    </row>
    <row r="63" spans="1:7" ht="12.75">
      <c r="A63" s="22" t="s">
        <v>85</v>
      </c>
      <c r="B63" s="27">
        <f t="shared" si="0"/>
        <v>4614.31</v>
      </c>
      <c r="C63" s="24"/>
      <c r="D63" s="25">
        <f t="shared" si="1"/>
        <v>4614.31</v>
      </c>
      <c r="E63" s="28">
        <v>0</v>
      </c>
      <c r="F63" s="28">
        <v>4614.31</v>
      </c>
      <c r="G63" s="28"/>
    </row>
    <row r="64" spans="1:7" ht="12.75">
      <c r="A64" s="26" t="s">
        <v>86</v>
      </c>
      <c r="B64" s="27">
        <f t="shared" si="0"/>
        <v>-4097.639999999999</v>
      </c>
      <c r="C64" s="24">
        <v>2372.94</v>
      </c>
      <c r="D64" s="25">
        <f t="shared" si="1"/>
        <v>-6470.58</v>
      </c>
      <c r="E64" s="28">
        <v>822.31</v>
      </c>
      <c r="F64" s="28">
        <v>-4919.95</v>
      </c>
      <c r="G64" s="28"/>
    </row>
    <row r="65" spans="1:7" ht="12.75">
      <c r="A65" s="32" t="s">
        <v>87</v>
      </c>
      <c r="B65" s="27">
        <f t="shared" si="0"/>
        <v>6517.05</v>
      </c>
      <c r="C65" s="24">
        <v>27975.6</v>
      </c>
      <c r="D65" s="25">
        <f t="shared" si="1"/>
        <v>-21458.55</v>
      </c>
      <c r="E65" s="28">
        <v>0</v>
      </c>
      <c r="F65" s="28">
        <v>6517.05</v>
      </c>
      <c r="G65" s="28"/>
    </row>
    <row r="66" spans="1:7" ht="12.75">
      <c r="A66" s="26" t="s">
        <v>88</v>
      </c>
      <c r="B66" s="27">
        <f t="shared" si="0"/>
        <v>-44739.82</v>
      </c>
      <c r="C66" s="24">
        <v>18842.27</v>
      </c>
      <c r="D66" s="25">
        <f t="shared" si="1"/>
        <v>-63582.09</v>
      </c>
      <c r="E66" s="28">
        <v>2112.4</v>
      </c>
      <c r="F66" s="28">
        <v>-46672.28</v>
      </c>
      <c r="G66" s="28">
        <v>179.94</v>
      </c>
    </row>
    <row r="67" spans="1:7" ht="12.75">
      <c r="A67" s="26" t="s">
        <v>89</v>
      </c>
      <c r="B67" s="27">
        <f t="shared" si="0"/>
        <v>50975.56999999999</v>
      </c>
      <c r="C67" s="24">
        <v>12117.06</v>
      </c>
      <c r="D67" s="25">
        <f t="shared" si="1"/>
        <v>38858.509999999995</v>
      </c>
      <c r="E67" s="28">
        <v>4809.2</v>
      </c>
      <c r="F67" s="28">
        <v>46346.31</v>
      </c>
      <c r="G67" s="28">
        <v>179.94</v>
      </c>
    </row>
    <row r="68" spans="1:7" ht="12.75">
      <c r="A68" s="26" t="s">
        <v>90</v>
      </c>
      <c r="B68" s="27">
        <f t="shared" si="0"/>
        <v>8707.37</v>
      </c>
      <c r="C68" s="24"/>
      <c r="D68" s="25">
        <f t="shared" si="1"/>
        <v>8707.37</v>
      </c>
      <c r="E68" s="28">
        <v>0</v>
      </c>
      <c r="F68" s="28">
        <v>8707.37</v>
      </c>
      <c r="G68" s="28"/>
    </row>
    <row r="69" spans="1:7" ht="12.75">
      <c r="A69" s="26" t="s">
        <v>91</v>
      </c>
      <c r="B69" s="27">
        <f t="shared" si="0"/>
        <v>21274.91</v>
      </c>
      <c r="C69" s="24">
        <v>63170.52</v>
      </c>
      <c r="D69" s="25">
        <f t="shared" si="1"/>
        <v>-41895.61</v>
      </c>
      <c r="E69" s="28">
        <v>2112.18</v>
      </c>
      <c r="F69" s="28">
        <v>20081.87</v>
      </c>
      <c r="G69" s="28">
        <v>919.14</v>
      </c>
    </row>
    <row r="70" spans="1:7" ht="12.75">
      <c r="A70" s="26"/>
      <c r="B70" s="27">
        <f t="shared" si="0"/>
        <v>0</v>
      </c>
      <c r="C70" s="24"/>
      <c r="D70" s="25">
        <f t="shared" si="1"/>
        <v>0</v>
      </c>
      <c r="E70" s="28"/>
      <c r="F70" s="28"/>
      <c r="G70" s="28"/>
    </row>
    <row r="71" spans="1:7" ht="12.75">
      <c r="A71" s="33" t="s">
        <v>92</v>
      </c>
      <c r="B71" s="27">
        <f t="shared" si="0"/>
        <v>154105.08</v>
      </c>
      <c r="C71" s="24">
        <v>36214.58</v>
      </c>
      <c r="D71" s="25">
        <f t="shared" si="1"/>
        <v>117890.49999999999</v>
      </c>
      <c r="E71" s="28">
        <v>4910.05</v>
      </c>
      <c r="F71" s="28">
        <v>151422.77</v>
      </c>
      <c r="G71" s="28">
        <v>2227.74</v>
      </c>
    </row>
    <row r="72" spans="1:7" ht="12.75">
      <c r="A72" s="34" t="s">
        <v>93</v>
      </c>
      <c r="B72" s="27">
        <f aca="true" t="shared" si="2" ref="B72:B89">E72+F72-G72</f>
        <v>30423.8</v>
      </c>
      <c r="C72" s="24">
        <v>3389.43</v>
      </c>
      <c r="D72" s="25">
        <f aca="true" t="shared" si="3" ref="D72:D89">B72-C72</f>
        <v>27034.37</v>
      </c>
      <c r="E72" s="28">
        <v>1152.8</v>
      </c>
      <c r="F72" s="28">
        <v>29271</v>
      </c>
      <c r="G72" s="28"/>
    </row>
    <row r="73" spans="1:7" ht="12.75">
      <c r="A73" s="34" t="s">
        <v>94</v>
      </c>
      <c r="B73" s="27">
        <f t="shared" si="2"/>
        <v>1118.9299999999998</v>
      </c>
      <c r="C73" s="35"/>
      <c r="D73" s="25">
        <f t="shared" si="3"/>
        <v>1118.9299999999998</v>
      </c>
      <c r="E73" s="28">
        <v>0</v>
      </c>
      <c r="F73" s="28">
        <v>2018.57</v>
      </c>
      <c r="G73" s="28">
        <v>899.64</v>
      </c>
    </row>
    <row r="74" spans="1:7" ht="12.75">
      <c r="A74" s="36" t="s">
        <v>95</v>
      </c>
      <c r="B74" s="27">
        <f t="shared" si="2"/>
        <v>119613.95999999999</v>
      </c>
      <c r="C74" s="24"/>
      <c r="D74" s="25">
        <f t="shared" si="3"/>
        <v>119613.95999999999</v>
      </c>
      <c r="E74" s="28">
        <v>0</v>
      </c>
      <c r="F74" s="28">
        <v>126168.48</v>
      </c>
      <c r="G74" s="28">
        <v>6554.52</v>
      </c>
    </row>
    <row r="75" spans="1:7" ht="12.75">
      <c r="A75" s="34" t="s">
        <v>96</v>
      </c>
      <c r="B75" s="27">
        <f t="shared" si="2"/>
        <v>-13438.070000000002</v>
      </c>
      <c r="C75" s="24"/>
      <c r="D75" s="25">
        <f t="shared" si="3"/>
        <v>-13438.070000000002</v>
      </c>
      <c r="E75" s="28">
        <v>3097.2</v>
      </c>
      <c r="F75" s="28">
        <v>-16355.33</v>
      </c>
      <c r="G75" s="28">
        <v>179.94</v>
      </c>
    </row>
    <row r="76" spans="1:7" ht="12.75">
      <c r="A76" s="34" t="s">
        <v>97</v>
      </c>
      <c r="B76" s="27">
        <f t="shared" si="2"/>
        <v>66834.75</v>
      </c>
      <c r="C76" s="24"/>
      <c r="D76" s="25">
        <f t="shared" si="3"/>
        <v>66834.75</v>
      </c>
      <c r="E76" s="28">
        <v>5127.6</v>
      </c>
      <c r="F76" s="28">
        <v>63365.5</v>
      </c>
      <c r="G76" s="28">
        <v>1658.35</v>
      </c>
    </row>
    <row r="77" spans="1:7" ht="12.75">
      <c r="A77" s="33" t="s">
        <v>98</v>
      </c>
      <c r="B77" s="27">
        <f t="shared" si="2"/>
        <v>-30363.14</v>
      </c>
      <c r="C77" s="24">
        <v>19159.61</v>
      </c>
      <c r="D77" s="25">
        <f t="shared" si="3"/>
        <v>-49522.75</v>
      </c>
      <c r="E77" s="28">
        <v>2816.91</v>
      </c>
      <c r="F77" s="28">
        <v>-32260.91</v>
      </c>
      <c r="G77" s="28">
        <v>919.14</v>
      </c>
    </row>
    <row r="78" spans="1:7" ht="12.75">
      <c r="A78" s="33" t="s">
        <v>99</v>
      </c>
      <c r="B78" s="27">
        <f t="shared" si="2"/>
        <v>76545.31</v>
      </c>
      <c r="C78" s="24">
        <v>48597.3</v>
      </c>
      <c r="D78" s="25">
        <f t="shared" si="3"/>
        <v>27948.009999999995</v>
      </c>
      <c r="E78" s="28">
        <v>4697.48</v>
      </c>
      <c r="F78" s="28">
        <v>87124.23</v>
      </c>
      <c r="G78" s="28">
        <v>15276.4</v>
      </c>
    </row>
    <row r="79" spans="1:7" ht="12.75">
      <c r="A79" s="33" t="s">
        <v>100</v>
      </c>
      <c r="B79" s="27">
        <f t="shared" si="2"/>
        <v>51939</v>
      </c>
      <c r="C79" s="24">
        <v>26015.74</v>
      </c>
      <c r="D79" s="25">
        <f t="shared" si="3"/>
        <v>25923.26</v>
      </c>
      <c r="E79" s="28">
        <v>3557.14</v>
      </c>
      <c r="F79" s="28">
        <v>49301</v>
      </c>
      <c r="G79" s="28">
        <v>919.14</v>
      </c>
    </row>
    <row r="80" spans="1:7" ht="12.75">
      <c r="A80" s="33" t="s">
        <v>101</v>
      </c>
      <c r="B80" s="27">
        <f t="shared" si="2"/>
        <v>14232.460000000001</v>
      </c>
      <c r="C80" s="24">
        <v>14689.57</v>
      </c>
      <c r="D80" s="25">
        <f t="shared" si="3"/>
        <v>-457.10999999999876</v>
      </c>
      <c r="E80" s="28">
        <v>2749.95</v>
      </c>
      <c r="F80" s="28">
        <v>11662.45</v>
      </c>
      <c r="G80" s="28">
        <v>179.94</v>
      </c>
    </row>
    <row r="81" spans="1:7" ht="12.75">
      <c r="A81" s="33" t="s">
        <v>102</v>
      </c>
      <c r="B81" s="27">
        <f t="shared" si="2"/>
        <v>95462.04</v>
      </c>
      <c r="C81" s="24">
        <v>10293.16</v>
      </c>
      <c r="D81" s="25">
        <f t="shared" si="3"/>
        <v>85168.87999999999</v>
      </c>
      <c r="E81" s="28">
        <v>2838.75</v>
      </c>
      <c r="F81" s="28">
        <v>92803.23</v>
      </c>
      <c r="G81" s="28">
        <v>179.94</v>
      </c>
    </row>
    <row r="82" spans="1:7" ht="12.75">
      <c r="A82" s="33" t="s">
        <v>103</v>
      </c>
      <c r="B82" s="27">
        <f t="shared" si="2"/>
        <v>50521.91</v>
      </c>
      <c r="C82" s="24">
        <v>10790.6</v>
      </c>
      <c r="D82" s="25">
        <f t="shared" si="3"/>
        <v>39731.310000000005</v>
      </c>
      <c r="E82" s="28">
        <v>2706.8</v>
      </c>
      <c r="F82" s="28">
        <v>47995.05</v>
      </c>
      <c r="G82" s="28">
        <v>179.94</v>
      </c>
    </row>
    <row r="83" spans="1:7" ht="12.75">
      <c r="A83" s="33" t="s">
        <v>104</v>
      </c>
      <c r="B83" s="27">
        <f t="shared" si="2"/>
        <v>-65327.68</v>
      </c>
      <c r="C83" s="24">
        <v>20311.88</v>
      </c>
      <c r="D83" s="25">
        <f t="shared" si="3"/>
        <v>-85639.56</v>
      </c>
      <c r="E83" s="28">
        <v>898.99</v>
      </c>
      <c r="F83" s="28">
        <v>-66046.73</v>
      </c>
      <c r="G83" s="28">
        <v>179.94</v>
      </c>
    </row>
    <row r="84" spans="1:7" ht="12.75">
      <c r="A84" s="26"/>
      <c r="B84" s="27">
        <f t="shared" si="2"/>
        <v>0</v>
      </c>
      <c r="C84" s="24"/>
      <c r="D84" s="25">
        <f t="shared" si="3"/>
        <v>0</v>
      </c>
      <c r="E84" s="28"/>
      <c r="F84" s="28"/>
      <c r="G84" s="28"/>
    </row>
    <row r="85" spans="1:7" ht="12.75">
      <c r="A85" s="33" t="s">
        <v>105</v>
      </c>
      <c r="B85" s="27">
        <f t="shared" si="2"/>
        <v>-32731.8</v>
      </c>
      <c r="C85" s="24">
        <v>41308.6</v>
      </c>
      <c r="D85" s="25">
        <f t="shared" si="3"/>
        <v>-74040.4</v>
      </c>
      <c r="E85" s="28">
        <v>4739.06</v>
      </c>
      <c r="F85" s="28">
        <v>-36551.72</v>
      </c>
      <c r="G85" s="28">
        <v>919.14</v>
      </c>
    </row>
    <row r="86" spans="1:7" ht="12.75">
      <c r="A86" s="26" t="s">
        <v>106</v>
      </c>
      <c r="B86" s="27">
        <f t="shared" si="2"/>
        <v>14558.07</v>
      </c>
      <c r="C86" s="24"/>
      <c r="D86" s="25">
        <f t="shared" si="3"/>
        <v>14558.07</v>
      </c>
      <c r="E86" s="28">
        <v>0</v>
      </c>
      <c r="F86" s="28">
        <v>14558.07</v>
      </c>
      <c r="G86" s="28"/>
    </row>
    <row r="87" spans="1:7" ht="12.75">
      <c r="A87" s="26" t="s">
        <v>107</v>
      </c>
      <c r="B87" s="27">
        <f t="shared" si="2"/>
        <v>6044.22</v>
      </c>
      <c r="C87" s="24"/>
      <c r="D87" s="25">
        <f t="shared" si="3"/>
        <v>6044.22</v>
      </c>
      <c r="E87" s="28"/>
      <c r="F87" s="28">
        <v>6044.22</v>
      </c>
      <c r="G87" s="28"/>
    </row>
    <row r="88" spans="1:7" ht="12.75">
      <c r="A88" s="26" t="s">
        <v>16</v>
      </c>
      <c r="B88" s="27">
        <f t="shared" si="2"/>
        <v>1169.76</v>
      </c>
      <c r="C88" s="24"/>
      <c r="D88" s="25">
        <f t="shared" si="3"/>
        <v>1169.76</v>
      </c>
      <c r="E88" s="28">
        <v>0</v>
      </c>
      <c r="F88" s="28">
        <v>1169.76</v>
      </c>
      <c r="G88" s="28"/>
    </row>
    <row r="89" spans="1:7" ht="12.75">
      <c r="A89" s="37" t="s">
        <v>10</v>
      </c>
      <c r="B89" s="27">
        <f t="shared" si="2"/>
        <v>9379.35</v>
      </c>
      <c r="C89" s="24"/>
      <c r="D89" s="25">
        <f t="shared" si="3"/>
        <v>9379.35</v>
      </c>
      <c r="E89" s="28">
        <v>0</v>
      </c>
      <c r="F89" s="28">
        <v>9379.35</v>
      </c>
      <c r="G89" s="28"/>
    </row>
    <row r="90" spans="1:4" ht="13.5" thickBot="1">
      <c r="A90" s="38"/>
      <c r="B90" s="39"/>
      <c r="C90" s="40"/>
      <c r="D90" s="25"/>
    </row>
    <row r="91" spans="1:7" ht="13.5" thickBot="1">
      <c r="A91" s="41" t="s">
        <v>108</v>
      </c>
      <c r="B91" s="42">
        <f>SUM(B5:B90)</f>
        <v>1117457.9900000005</v>
      </c>
      <c r="C91" s="42">
        <f>SUM(C5:C90)</f>
        <v>1221608.1300000001</v>
      </c>
      <c r="D91" s="42">
        <f>SUM(D5:D90)</f>
        <v>-104150.14000000003</v>
      </c>
      <c r="E91" s="43">
        <f>SUM(E7:E90)</f>
        <v>130928.81000000003</v>
      </c>
      <c r="F91" s="44">
        <f>SUM(F7:F90)</f>
        <v>1112196.5400000005</v>
      </c>
      <c r="G91" s="43">
        <f>SUM(G7:G90)</f>
        <v>125667.36000000009</v>
      </c>
    </row>
  </sheetData>
  <sheetProtection/>
  <mergeCells count="5"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2" max="3" width="25.7109375" style="0" customWidth="1"/>
  </cols>
  <sheetData>
    <row r="1" spans="1:3" ht="12.75">
      <c r="A1" s="52" t="s">
        <v>0</v>
      </c>
      <c r="B1" s="52"/>
      <c r="C1" s="52"/>
    </row>
    <row r="2" spans="1:3" ht="12.75">
      <c r="A2" s="53" t="s">
        <v>1</v>
      </c>
      <c r="B2" s="53"/>
      <c r="C2" s="53"/>
    </row>
    <row r="3" spans="1:3" ht="13.5" thickBot="1">
      <c r="A3" s="1"/>
      <c r="B3" s="1"/>
      <c r="C3" s="1"/>
    </row>
    <row r="4" spans="1:3" ht="12.75">
      <c r="A4" s="54" t="s">
        <v>2</v>
      </c>
      <c r="B4" s="57" t="s">
        <v>3</v>
      </c>
      <c r="C4" s="60" t="s">
        <v>4</v>
      </c>
    </row>
    <row r="5" spans="1:3" ht="12.75">
      <c r="A5" s="55"/>
      <c r="B5" s="58"/>
      <c r="C5" s="61"/>
    </row>
    <row r="6" spans="1:3" ht="13.5" thickBot="1">
      <c r="A6" s="56"/>
      <c r="B6" s="59"/>
      <c r="C6" s="62"/>
    </row>
    <row r="7" spans="1:3" ht="12.75">
      <c r="A7" s="2">
        <v>1</v>
      </c>
      <c r="B7" s="3" t="s">
        <v>5</v>
      </c>
      <c r="C7" s="4" t="s">
        <v>6</v>
      </c>
    </row>
    <row r="8" spans="1:3" ht="12.75">
      <c r="A8" s="5">
        <f>A7+1</f>
        <v>2</v>
      </c>
      <c r="B8" s="6" t="s">
        <v>7</v>
      </c>
      <c r="C8" s="7" t="s">
        <v>6</v>
      </c>
    </row>
    <row r="9" spans="1:3" ht="12.75">
      <c r="A9" s="5">
        <f aca="true" t="shared" si="0" ref="A9:A18">1+A8</f>
        <v>3</v>
      </c>
      <c r="B9" s="6" t="s">
        <v>8</v>
      </c>
      <c r="C9" s="7" t="s">
        <v>6</v>
      </c>
    </row>
    <row r="10" spans="1:3" ht="12.75">
      <c r="A10" s="5">
        <f t="shared" si="0"/>
        <v>4</v>
      </c>
      <c r="B10" s="8" t="s">
        <v>9</v>
      </c>
      <c r="C10" s="7" t="s">
        <v>6</v>
      </c>
    </row>
    <row r="11" spans="1:3" ht="12.75">
      <c r="A11" s="5">
        <f t="shared" si="0"/>
        <v>5</v>
      </c>
      <c r="B11" s="8" t="s">
        <v>10</v>
      </c>
      <c r="C11" s="7" t="s">
        <v>6</v>
      </c>
    </row>
    <row r="12" spans="1:3" ht="12.75">
      <c r="A12" s="5">
        <f t="shared" si="0"/>
        <v>6</v>
      </c>
      <c r="B12" s="8" t="s">
        <v>11</v>
      </c>
      <c r="C12" s="7" t="s">
        <v>6</v>
      </c>
    </row>
    <row r="13" spans="1:3" ht="12.75">
      <c r="A13" s="5">
        <f t="shared" si="0"/>
        <v>7</v>
      </c>
      <c r="B13" s="8" t="s">
        <v>12</v>
      </c>
      <c r="C13" s="7" t="s">
        <v>6</v>
      </c>
    </row>
    <row r="14" spans="1:3" ht="12.75">
      <c r="A14" s="5">
        <f t="shared" si="0"/>
        <v>8</v>
      </c>
      <c r="B14" s="8" t="s">
        <v>13</v>
      </c>
      <c r="C14" s="7" t="s">
        <v>6</v>
      </c>
    </row>
    <row r="15" spans="1:3" ht="12.75">
      <c r="A15" s="5">
        <f t="shared" si="0"/>
        <v>9</v>
      </c>
      <c r="B15" s="8" t="s">
        <v>14</v>
      </c>
      <c r="C15" s="7" t="s">
        <v>6</v>
      </c>
    </row>
    <row r="16" spans="1:3" ht="12.75">
      <c r="A16" s="5">
        <f t="shared" si="0"/>
        <v>10</v>
      </c>
      <c r="B16" s="8" t="s">
        <v>15</v>
      </c>
      <c r="C16" s="7" t="s">
        <v>6</v>
      </c>
    </row>
    <row r="17" spans="1:3" ht="12.75">
      <c r="A17" s="5">
        <f t="shared" si="0"/>
        <v>11</v>
      </c>
      <c r="B17" s="9" t="s">
        <v>16</v>
      </c>
      <c r="C17" s="7" t="s">
        <v>6</v>
      </c>
    </row>
    <row r="18" spans="1:3" ht="13.5" thickBot="1">
      <c r="A18" s="10">
        <f t="shared" si="0"/>
        <v>12</v>
      </c>
      <c r="B18" s="11" t="s">
        <v>17</v>
      </c>
      <c r="C18" s="12" t="s">
        <v>6</v>
      </c>
    </row>
    <row r="21" ht="12.75">
      <c r="A21" t="s">
        <v>18</v>
      </c>
    </row>
    <row r="22" spans="1:4" ht="12.75">
      <c r="A22" t="s">
        <v>19</v>
      </c>
      <c r="D22" t="s">
        <v>20</v>
      </c>
    </row>
  </sheetData>
  <sheetProtection/>
  <mergeCells count="5">
    <mergeCell ref="A1:C1"/>
    <mergeCell ref="A2:C2"/>
    <mergeCell ref="A4:A6"/>
    <mergeCell ref="B4:B6"/>
    <mergeCell ref="C4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Users</cp:lastModifiedBy>
  <dcterms:created xsi:type="dcterms:W3CDTF">1996-10-08T23:32:33Z</dcterms:created>
  <dcterms:modified xsi:type="dcterms:W3CDTF">2013-02-06T13:05:49Z</dcterms:modified>
  <cp:category/>
  <cp:version/>
  <cp:contentType/>
  <cp:contentStatus/>
</cp:coreProperties>
</file>